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13_ncr:1_{E38731A4-CD55-3448-9985-F706AB55143D}" xr6:coauthVersionLast="47" xr6:coauthVersionMax="47" xr10:uidLastSave="{00000000-0000-0000-0000-000000000000}"/>
  <bookViews>
    <workbookView xWindow="28800" yWindow="500" windowWidth="38400" windowHeight="19420" xr2:uid="{C36C1FAA-1F0E-BA4F-9A8B-C5FDF25FDBE8}"/>
  </bookViews>
  <sheets>
    <sheet name="Internal Rate of Return Excel" sheetId="2" r:id="rId1"/>
  </sheets>
  <definedNames>
    <definedName name="Company_Name">'Internal Rate of Return Excel'!$E$9</definedName>
    <definedName name="Selected_scenario">'Internal Rate of Return Excel'!$E$16</definedName>
    <definedName name="solver_adj" localSheetId="0" hidden="1">'Internal Rate of Return Excel'!$C$52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'Internal Rate of Return Excel'!$C$56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" l="1"/>
  <c r="C30" i="2"/>
  <c r="H30" i="2"/>
  <c r="G30" i="2"/>
  <c r="F30" i="2"/>
  <c r="E30" i="2"/>
  <c r="D30" i="2"/>
  <c r="D29" i="2"/>
  <c r="E29" i="2" s="1"/>
  <c r="F29" i="2" s="1"/>
  <c r="G29" i="2" s="1"/>
  <c r="H29" i="2" s="1"/>
  <c r="I7" i="2"/>
  <c r="E7" i="2"/>
  <c r="F7" i="2"/>
  <c r="G7" i="2"/>
  <c r="H7" i="2"/>
  <c r="D7" i="2"/>
  <c r="I9" i="2" l="1"/>
  <c r="D6" i="2"/>
  <c r="E6" i="2" s="1"/>
  <c r="F6" i="2" s="1"/>
  <c r="G6" i="2" s="1"/>
  <c r="H6" i="2" s="1"/>
  <c r="E9" i="2" l="1"/>
  <c r="F9" i="2"/>
  <c r="G9" i="2"/>
  <c r="H9" i="2"/>
  <c r="D9" i="2"/>
  <c r="C11" i="2" l="1"/>
</calcChain>
</file>

<file path=xl/sharedStrings.xml><?xml version="1.0" encoding="utf-8"?>
<sst xmlns="http://schemas.openxmlformats.org/spreadsheetml/2006/main" count="14" uniqueCount="13">
  <si>
    <t>Face Value</t>
  </si>
  <si>
    <t>Coupon:</t>
  </si>
  <si>
    <t>Present Values:</t>
  </si>
  <si>
    <t>Variables</t>
  </si>
  <si>
    <t>Sum of PV:</t>
  </si>
  <si>
    <t>Using Present Values:</t>
  </si>
  <si>
    <t>Final Value:</t>
  </si>
  <si>
    <t>Initial Investment:</t>
  </si>
  <si>
    <t>Investment Length:</t>
  </si>
  <si>
    <t>Annual Cash Flow:</t>
  </si>
  <si>
    <t>IRR:</t>
  </si>
  <si>
    <t>Internal Rate of Return Calculations</t>
  </si>
  <si>
    <t>Using IRR Function: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</si>
</sst>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#,###&quot; Year&quot;"/>
    <numFmt numFmtId="166" formatCode="&quot;$&quot;#,##0"/>
    <numFmt numFmtId="167" formatCode="#,###&quot; Years&quot;"/>
    <numFmt numFmtId="169" formatCode="&quot;0 Year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/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 applyBorder="1"/>
    <xf numFmtId="10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4" fillId="0" borderId="0" xfId="0" applyFont="1"/>
    <xf numFmtId="10" fontId="0" fillId="0" borderId="0" xfId="0" applyNumberFormat="1"/>
    <xf numFmtId="0" fontId="0" fillId="0" borderId="2" xfId="0" applyBorder="1"/>
    <xf numFmtId="169" fontId="2" fillId="2" borderId="0" xfId="0" applyNumberFormat="1" applyFont="1" applyFill="1" applyAlignment="1">
      <alignment horizontal="center"/>
    </xf>
    <xf numFmtId="8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O59"/>
  <sheetViews>
    <sheetView showGridLines="0" tabSelected="1" zoomScaleNormal="100" workbookViewId="0">
      <selection activeCell="G39" sqref="G39"/>
    </sheetView>
  </sheetViews>
  <sheetFormatPr baseColWidth="10" defaultRowHeight="16" x14ac:dyDescent="0.2"/>
  <cols>
    <col min="1" max="1" width="2.83203125" customWidth="1"/>
    <col min="2" max="2" width="19.83203125" customWidth="1"/>
    <col min="3" max="9" width="15.83203125" customWidth="1"/>
  </cols>
  <sheetData>
    <row r="2" spans="2:9" ht="19" x14ac:dyDescent="0.25">
      <c r="C2" s="2" t="s">
        <v>11</v>
      </c>
    </row>
    <row r="3" spans="2:9" ht="19" x14ac:dyDescent="0.25">
      <c r="C3" s="2"/>
    </row>
    <row r="4" spans="2:9" ht="19" x14ac:dyDescent="0.25">
      <c r="B4" s="2" t="s">
        <v>5</v>
      </c>
      <c r="C4" s="2"/>
    </row>
    <row r="5" spans="2:9" x14ac:dyDescent="0.2">
      <c r="I5" s="4" t="s">
        <v>0</v>
      </c>
    </row>
    <row r="6" spans="2:9" x14ac:dyDescent="0.2">
      <c r="C6" s="17">
        <v>0</v>
      </c>
      <c r="D6" s="3">
        <f>C6+1</f>
        <v>1</v>
      </c>
      <c r="E6" s="3">
        <f t="shared" ref="E6:H6" si="0">D6+1</f>
        <v>2</v>
      </c>
      <c r="F6" s="3">
        <f t="shared" si="0"/>
        <v>3</v>
      </c>
      <c r="G6" s="3">
        <f t="shared" si="0"/>
        <v>4</v>
      </c>
      <c r="H6" s="3">
        <f t="shared" si="0"/>
        <v>5</v>
      </c>
      <c r="I6" s="3">
        <v>5</v>
      </c>
    </row>
    <row r="7" spans="2:9" x14ac:dyDescent="0.2">
      <c r="B7" t="s">
        <v>1</v>
      </c>
      <c r="C7" s="8"/>
      <c r="D7" s="12">
        <f>$C$19</f>
        <v>12000</v>
      </c>
      <c r="E7" s="12">
        <f t="shared" ref="E7:H7" si="1">$C$19</f>
        <v>12000</v>
      </c>
      <c r="F7" s="12">
        <f t="shared" si="1"/>
        <v>12000</v>
      </c>
      <c r="G7" s="12">
        <f t="shared" si="1"/>
        <v>12000</v>
      </c>
      <c r="H7" s="12">
        <f t="shared" si="1"/>
        <v>12000</v>
      </c>
      <c r="I7" s="13">
        <f>C16</f>
        <v>155000</v>
      </c>
    </row>
    <row r="8" spans="2:9" x14ac:dyDescent="0.2">
      <c r="D8" s="10"/>
      <c r="E8" s="10"/>
      <c r="F8" s="10"/>
      <c r="G8" s="10"/>
      <c r="H8" s="10"/>
      <c r="I8" s="10"/>
    </row>
    <row r="9" spans="2:9" x14ac:dyDescent="0.2">
      <c r="B9" t="s">
        <v>2</v>
      </c>
      <c r="C9" s="1"/>
      <c r="D9" s="11">
        <f>D7/(1+$C$21)^D6</f>
        <v>10044.362601489913</v>
      </c>
      <c r="E9" s="11">
        <f>E7/(1+$C$21)^E6</f>
        <v>8407.435005850768</v>
      </c>
      <c r="F9" s="11">
        <f t="shared" ref="F9:I9" si="2">F7/(1+$C$21)^F6</f>
        <v>7037.2771456020491</v>
      </c>
      <c r="G9" s="11">
        <f t="shared" si="2"/>
        <v>5890.4136148004091</v>
      </c>
      <c r="H9" s="11">
        <f t="shared" si="2"/>
        <v>4930.4541849840207</v>
      </c>
      <c r="I9" s="11">
        <f t="shared" si="2"/>
        <v>63685.033222710263</v>
      </c>
    </row>
    <row r="11" spans="2:9" x14ac:dyDescent="0.2">
      <c r="B11" t="s">
        <v>4</v>
      </c>
      <c r="C11" s="11">
        <f>SUM(D9:I9)</f>
        <v>99994.97577543743</v>
      </c>
    </row>
    <row r="12" spans="2:9" x14ac:dyDescent="0.2">
      <c r="C12" s="1"/>
    </row>
    <row r="14" spans="2:9" ht="19" x14ac:dyDescent="0.25">
      <c r="E14" s="2"/>
    </row>
    <row r="15" spans="2:9" x14ac:dyDescent="0.2">
      <c r="B15" s="5" t="s">
        <v>3</v>
      </c>
    </row>
    <row r="16" spans="2:9" x14ac:dyDescent="0.2">
      <c r="B16" t="s">
        <v>6</v>
      </c>
      <c r="C16" s="6">
        <v>155000</v>
      </c>
    </row>
    <row r="17" spans="1:15" x14ac:dyDescent="0.2">
      <c r="B17" t="s">
        <v>7</v>
      </c>
      <c r="C17" s="6">
        <v>100000</v>
      </c>
      <c r="G17" s="5"/>
      <c r="M17" s="15"/>
    </row>
    <row r="18" spans="1:15" x14ac:dyDescent="0.2">
      <c r="B18" t="s">
        <v>8</v>
      </c>
      <c r="C18" s="7">
        <v>5</v>
      </c>
    </row>
    <row r="19" spans="1:15" x14ac:dyDescent="0.2">
      <c r="B19" t="s">
        <v>9</v>
      </c>
      <c r="C19" s="6">
        <v>12000</v>
      </c>
    </row>
    <row r="21" spans="1:15" x14ac:dyDescent="0.2">
      <c r="B21" t="s">
        <v>10</v>
      </c>
      <c r="C21" s="9">
        <v>0.19470000000000001</v>
      </c>
    </row>
    <row r="22" spans="1:15" x14ac:dyDescent="0.2">
      <c r="C22" s="10"/>
    </row>
    <row r="25" spans="1:15" x14ac:dyDescent="0.2">
      <c r="A25" s="16"/>
      <c r="B25" s="16"/>
      <c r="C25" s="16"/>
      <c r="D25" s="16"/>
      <c r="E25" s="16"/>
      <c r="F25" s="16"/>
      <c r="G25" s="16"/>
      <c r="H25" s="16"/>
      <c r="I25" s="16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9" x14ac:dyDescent="0.25">
      <c r="A27" s="1"/>
      <c r="B27" s="2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7">
        <v>0</v>
      </c>
      <c r="D29" s="3">
        <f>C29+1</f>
        <v>1</v>
      </c>
      <c r="E29" s="3">
        <f t="shared" ref="E29" si="3">D29+1</f>
        <v>2</v>
      </c>
      <c r="F29" s="3">
        <f t="shared" ref="F29" si="4">E29+1</f>
        <v>3</v>
      </c>
      <c r="G29" s="3">
        <f t="shared" ref="G29" si="5">F29+1</f>
        <v>4</v>
      </c>
      <c r="H29" s="3">
        <f t="shared" ref="H29" si="6">G29+1</f>
        <v>5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8">
        <f>-C17</f>
        <v>-100000</v>
      </c>
      <c r="D30" s="12">
        <f>$C$19</f>
        <v>12000</v>
      </c>
      <c r="E30" s="12">
        <f t="shared" ref="E30:H30" si="7">$C$19</f>
        <v>12000</v>
      </c>
      <c r="F30" s="12">
        <f t="shared" si="7"/>
        <v>12000</v>
      </c>
      <c r="G30" s="12">
        <f t="shared" si="7"/>
        <v>12000</v>
      </c>
      <c r="H30" s="12">
        <f>C19+C16</f>
        <v>167000</v>
      </c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1"/>
      <c r="E32" s="11"/>
      <c r="F32" s="11"/>
      <c r="G32" s="11"/>
      <c r="H32" s="1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 t="s">
        <v>10</v>
      </c>
      <c r="C33" s="9">
        <f>IRR(C30:H30)</f>
        <v>0.19468552317997823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5"/>
    </row>
    <row r="59" spans="1:15" x14ac:dyDescent="0.2">
      <c r="A59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Internal Rate of Return Excel</vt:lpstr>
      <vt:lpstr>Company_Name</vt:lpstr>
      <vt:lpstr>Selected_scenario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2021-07-09T04:17:44Z</dcterms:modified>
</cp:coreProperties>
</file>